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unilj-my.sharepoint.com/personal/barteljmi_aluo_uni-lj_si/Documents/Namizje/MILENA 2024/JAVNA NAROČILA 2024/ELEKTRO DELA/matej/"/>
    </mc:Choice>
  </mc:AlternateContent>
  <xr:revisionPtr revIDLastSave="2" documentId="8_{2A5A8E11-0F0F-4A1C-9269-D721A697D88D}" xr6:coauthVersionLast="47" xr6:coauthVersionMax="47" xr10:uidLastSave="{9A7300B3-CCED-4489-98A0-B47CBC86B4F3}"/>
  <bookViews>
    <workbookView xWindow="-120" yWindow="-120" windowWidth="29040" windowHeight="15720" activeTab="1" xr2:uid="{00000000-000D-0000-FFFF-FFFF00000000}"/>
  </bookViews>
  <sheets>
    <sheet name="Rekapitulacija" sheetId="3" r:id="rId1"/>
    <sheet name="popis el. 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17" i="1"/>
  <c r="H11" i="1"/>
  <c r="H10" i="1"/>
  <c r="H9" i="1"/>
  <c r="H8" i="1"/>
  <c r="H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  <c r="F47" i="1" l="1"/>
  <c r="F48" i="1" l="1"/>
  <c r="F49" i="1" s="1"/>
  <c r="F28" i="3" s="1"/>
  <c r="F34" i="3" s="1"/>
  <c r="F36" i="3" l="1"/>
  <c r="F38" i="3" s="1"/>
</calcChain>
</file>

<file path=xl/sharedStrings.xml><?xml version="1.0" encoding="utf-8"?>
<sst xmlns="http://schemas.openxmlformats.org/spreadsheetml/2006/main" count="216" uniqueCount="161">
  <si>
    <t>kos</t>
  </si>
  <si>
    <t>m</t>
  </si>
  <si>
    <t>kpl</t>
  </si>
  <si>
    <t>POPIS DEL, PREDIZMERE IN PREDRAČUN</t>
  </si>
  <si>
    <t xml:space="preserve">Objekt:  </t>
  </si>
  <si>
    <t>Investitor:</t>
  </si>
  <si>
    <t>UNIVERZA V LJUBLJANI</t>
  </si>
  <si>
    <t>AKADEMIJA ZA LIKOVNO UMETNOST IN OBLIKOVANJE</t>
  </si>
  <si>
    <t>Erjavčeva cesta 23</t>
  </si>
  <si>
    <t>1000 Ljubljana</t>
  </si>
  <si>
    <t>SKUPNA REKAPITULACIJA</t>
  </si>
  <si>
    <t>SKUPAJ:</t>
  </si>
  <si>
    <t>DDV v višini 22 %</t>
  </si>
  <si>
    <t>SKUPAJ Z DDV:</t>
  </si>
  <si>
    <t>SPLOŠNO O CENI ZA MERSKO ENOTO POSAMEZNE POSTAVKE - v ceni morajo biti zajeti</t>
  </si>
  <si>
    <t>vsi stroški potrebni za izvedbo:</t>
  </si>
  <si>
    <t>&gt;</t>
  </si>
  <si>
    <t>za izdelavo, dobavo in vgradnjo (montažo);</t>
  </si>
  <si>
    <t>za nabavo in dobavo osnovnega, pomožnega, pritrdilnega, tesnilnega materiala za izvedbo</t>
  </si>
  <si>
    <t>posamezne postavke iz popisa;</t>
  </si>
  <si>
    <t>za vse zunanje in notranje transporte (horizontalne in vertikalne) potrebnega materiala,</t>
  </si>
  <si>
    <t>delovne sile, orodja, delavnih strojev oz. naprav do mesta vgradnje;</t>
  </si>
  <si>
    <t>za vsa pripravljalna, osnovna, pomožna in zaključna dela;</t>
  </si>
  <si>
    <t>za premične delovne in lovilne odre za izvedbo posameznih del;</t>
  </si>
  <si>
    <t>za vsa dokazila o izpolnitvi zahtevane kvalitete izvedenih del oz. fizikalnih lastnosti vgrajenih</t>
  </si>
  <si>
    <t>materialov, izdelkov ter proizvodov, ki so navedena v splošnih določilih, določilh izvedbe pri</t>
  </si>
  <si>
    <t>posameznih vrstah del oz. zahtevah v posameznih postavkah in ob dokončanju predložiti pravilno</t>
  </si>
  <si>
    <t>izpolnjeno "Dokazilo o zanesljivosti objekta";</t>
  </si>
  <si>
    <t>za snemanje izmer na licu mesta in vsklajevanje z nadzorom oz. odg.projektantom v primeru</t>
  </si>
  <si>
    <t>odstopanja od projekta ali pri nejasnostih;</t>
  </si>
  <si>
    <t>za koordinacijo izvajalca do svojih podizvajalcev, dobaviteljev in kooperantov, ki sodelujejo pri</t>
  </si>
  <si>
    <t>predmetni gradnji oz.izvedbi del;</t>
  </si>
  <si>
    <t>za izpolnitev vseh obvez izvajalca po veljavni zakonodaji in pripadajočih veljavnih pravilnikih, ki se</t>
  </si>
  <si>
    <t>znanašajo direktno ali indirektno na izvedbo/gradnjo;</t>
  </si>
  <si>
    <t>za izpolnitev obvez izvajalca glede varstva pri delu na premičnih deloviščih (gradbišču);</t>
  </si>
  <si>
    <t>DDV prikazati posebej!</t>
  </si>
  <si>
    <t>SPLOŠNA DOLOČILA:</t>
  </si>
  <si>
    <t>Vsa dela morajo biti izvedena kvalitetno iz materialov z zahtevanimi fizikalnimi lastnostmi in jih je</t>
  </si>
  <si>
    <t>potrebno izvajati po predloženi tehnični dokumentaciji, detajlih ter navodilih arhitekta oziroma</t>
  </si>
  <si>
    <t>izbranega proizvajalca!</t>
  </si>
  <si>
    <t>Vsi vgrajeni materiali in proizvodi morajo imeti ustrezen atest oz. certifikat ter naj odgovarjajo</t>
  </si>
  <si>
    <t>cenovnemu razredu, skladno z zahtevami investitorja!</t>
  </si>
  <si>
    <t>Dimenzije in količine je potrebno pred izdelavo oziroma naročanjem preveriti na objektu!</t>
  </si>
  <si>
    <t>Pri delih, kjer je naveden določen material, je možna tudi izbira drugega z enakimi lastnostmi in</t>
  </si>
  <si>
    <t>kvaliteto.</t>
  </si>
  <si>
    <t>Vse zaključne materiale mora (kvaliteto, dimenzije, teksturo, barvo,..) potrditi izvajalcu oz.</t>
  </si>
  <si>
    <t>dobavitelju odgovorni projektant!</t>
  </si>
  <si>
    <t>Potrebni odri so upoštevani v enotnih cenah, v kolikor ni drugače določeno in se ne obračunajo</t>
  </si>
  <si>
    <t>posebej.</t>
  </si>
  <si>
    <t>Izmere vseh izvršenih del je potrebno izdelati po GNG in veljavnih standardih z vsemi pogoji ter</t>
  </si>
  <si>
    <t>uzancami, ki jih vsebujejo. Na osnovi izmer in ponudbenih cen se izvrši končni obračun izvedenih</t>
  </si>
  <si>
    <t>del tako, kot je dogovorjeno s pogodbo za predmetna izvedena dela.</t>
  </si>
  <si>
    <t>Dodatna, nepredvidena in več dela, ki niso zajeta v popisu se izvedejo po predhodnem dogovoru</t>
  </si>
  <si>
    <t>z nadzornikom in se obračunajo po dejanskih količinah po predhodni odobritvi enotne cene s strani</t>
  </si>
  <si>
    <t>investitorja.</t>
  </si>
  <si>
    <t>V kolikor v projektni dokumentaciji ni detajla za določeno vrsto del, je predlog detajla dolžan izdelati</t>
  </si>
  <si>
    <t>ponudnik - izvajalec in ga predložiti odgovornemu projektantu v potrditev!</t>
  </si>
  <si>
    <t>Odvoz odpadnega materiala se izvrši v skladu z veljavno zakonodajo, na javne deponije odpadnega</t>
  </si>
  <si>
    <t>materiala, katere imajo upravna dovoljenja za deponiranje posameznih vrst materiala.</t>
  </si>
  <si>
    <t>Ponudnik - izvajalec sam izbere lokacije deponij in v cenah upošteva vse stroške deponiranja in</t>
  </si>
  <si>
    <t>transporta.</t>
  </si>
  <si>
    <t>PONUDNIK MORA V CENI NA ENOTO ZAJETI IZDELAVO DOKAZILA O ZANESLJIVOSTI</t>
  </si>
  <si>
    <t>VKLJUČNO S PRIDOBITVIJO VSEH CERTIFIKATOV, POROČIL, MERITEV, IZJAV ZA PRIDOBITEV</t>
  </si>
  <si>
    <t>UPORABNEGA DOVOLJENJA.</t>
  </si>
  <si>
    <t>Erjavčeva cesta 23 in Dolenjska cesta 83, Ljubljana</t>
  </si>
  <si>
    <t>Vsi izvajalci  morajo upoštevati vsa veljavna določila in predpise o varstvu pri delu!</t>
  </si>
  <si>
    <t>m.e.</t>
  </si>
  <si>
    <t>znesek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</si>
  <si>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</si>
  <si>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</si>
  <si>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</si>
  <si>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</si>
  <si>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</si>
  <si>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</si>
  <si>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</si>
  <si>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</si>
  <si>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</si>
  <si>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</si>
  <si>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</si>
  <si>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Vrsta storitve oziroma materiala</t>
  </si>
  <si>
    <t>Demontaža nepotrebne instalacije; prestavitve in prevezave obstoječih kablov, označevanje tokokrogov</t>
  </si>
  <si>
    <t>ur</t>
  </si>
  <si>
    <t>Demontaža svetilke, odvoz na deponijo</t>
  </si>
  <si>
    <t>Svetilka nad ogledalom, l=60 cm</t>
  </si>
  <si>
    <t>Plafonjera LED s senzorjem</t>
  </si>
  <si>
    <t>Šina 4P, l=2m, bela</t>
  </si>
  <si>
    <t>Spojni element</t>
  </si>
  <si>
    <t>Priključni konektor</t>
  </si>
  <si>
    <t>12.</t>
  </si>
  <si>
    <t>Končna ploščica</t>
  </si>
  <si>
    <t>13.</t>
  </si>
  <si>
    <t>Reflektor LED 36W, 4000K</t>
  </si>
  <si>
    <t>14.</t>
  </si>
  <si>
    <t>Svetilka varnostne razsvetljave 11W, 1h</t>
  </si>
  <si>
    <t>15.</t>
  </si>
  <si>
    <t>Razdelilec 24M z vgrajeno opremo:</t>
  </si>
  <si>
    <t xml:space="preserve"> - 1 kos glavno stikalo</t>
  </si>
  <si>
    <t xml:space="preserve"> - 4 kos odvodnik PROTEC C</t>
  </si>
  <si>
    <t xml:space="preserve"> - 11 kos instalacijski odklopnik C16A</t>
  </si>
  <si>
    <t xml:space="preserve"> - 6 kos instalacijski odklopnik C10A</t>
  </si>
  <si>
    <t xml:space="preserve"> - 1 kpl zbiralke, vezni material</t>
  </si>
  <si>
    <t>16.</t>
  </si>
  <si>
    <t>Priklop kabla na nov razdelilec</t>
  </si>
  <si>
    <t>17.</t>
  </si>
  <si>
    <t>Izsekavanje utora za cev fi16</t>
  </si>
  <si>
    <t>18.</t>
  </si>
  <si>
    <t>Izdelava preboja skozi steno fi22 do debeline 50cm</t>
  </si>
  <si>
    <t>19.</t>
  </si>
  <si>
    <t>Cev RBT fi16</t>
  </si>
  <si>
    <t>20.</t>
  </si>
  <si>
    <t>Kabel NHXH 3x1,5 mm2</t>
  </si>
  <si>
    <t>21.</t>
  </si>
  <si>
    <t>Kabel NHXH 3x2,5 mm2</t>
  </si>
  <si>
    <t>22.</t>
  </si>
  <si>
    <t>Kabel NHXH 5x2,5 mm2</t>
  </si>
  <si>
    <t>23.</t>
  </si>
  <si>
    <t>Instalacijski kanal NIK 1-2</t>
  </si>
  <si>
    <t>24.</t>
  </si>
  <si>
    <t>Doza razvodna fi60 - bela</t>
  </si>
  <si>
    <t>25.</t>
  </si>
  <si>
    <t>PPK ELBA 130/75</t>
  </si>
  <si>
    <t>26.</t>
  </si>
  <si>
    <t>Zaključek kanala 130/75</t>
  </si>
  <si>
    <t>27.</t>
  </si>
  <si>
    <t>Vtičnica 2x230V vgrajena v PPK</t>
  </si>
  <si>
    <t>28.</t>
  </si>
  <si>
    <t>Vtičnica 2xRJ45 UTP cat.6</t>
  </si>
  <si>
    <t>29.</t>
  </si>
  <si>
    <t>Vtičnica 1xRJ45 UTP cat.6</t>
  </si>
  <si>
    <t>30.</t>
  </si>
  <si>
    <t>Kabel UTP cat.6</t>
  </si>
  <si>
    <t>31.</t>
  </si>
  <si>
    <t>Vtičnica 230V, p/o ali n/o</t>
  </si>
  <si>
    <t>32.</t>
  </si>
  <si>
    <t>Vtičnica 400V, 16A, 5p</t>
  </si>
  <si>
    <t>33.</t>
  </si>
  <si>
    <t>Kabel HDMI, dolžine 15m</t>
  </si>
  <si>
    <t>34.</t>
  </si>
  <si>
    <t>Meritve ožičenja</t>
  </si>
  <si>
    <t>35.</t>
  </si>
  <si>
    <t>Meritve el. instalacij z merilnim poročilom</t>
  </si>
  <si>
    <t>36.</t>
  </si>
  <si>
    <t>Meritve osvetljenosti</t>
  </si>
  <si>
    <t>37.</t>
  </si>
  <si>
    <t>Drobni material</t>
  </si>
  <si>
    <t>Nepredvidena dela</t>
  </si>
  <si>
    <t>količina/ME</t>
  </si>
  <si>
    <t>% A+ ali višji</t>
  </si>
  <si>
    <t>vpišite količino svetil razreda energijske učinkovitosti (A+ ali višje)</t>
  </si>
  <si>
    <t>SKUPAJ % svetil A+ ali višji (več kot 90%!)</t>
  </si>
  <si>
    <t>Senzor stropni/stenski z možnostjo ureditve časa osvetlitve in prilagoditev razpona oz. razdalje zaznavanja</t>
  </si>
  <si>
    <t>Svetilka LED panel 300x1200 (stropna nadgradna, bela)</t>
  </si>
  <si>
    <t>Svetilka LED panel 600x600 (stropna nadgradna, bela)</t>
  </si>
  <si>
    <t>Svetilka kot npr. ORVIN 6015 ali boljša z raponom vsaj 3000K-5000K (stropna nadgradna, bela)</t>
  </si>
  <si>
    <t>SKUPAJ</t>
  </si>
  <si>
    <t>cena na enoto v € brez DDV</t>
  </si>
  <si>
    <t>%</t>
  </si>
  <si>
    <t>SKUPAJ brez DDV</t>
  </si>
  <si>
    <t>Elektroinštalcijska dela</t>
  </si>
  <si>
    <t>POPIS DEL ZA UL ALUO</t>
  </si>
  <si>
    <t>ELEKTROINŠTALACIJSKA DELA V PROSTORIH UL ALUO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</si>
</sst>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0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b/>
      <sz val="16"/>
      <color indexed="8"/>
      <name val="Tahoma"/>
      <family val="2"/>
      <charset val="238"/>
    </font>
    <font>
      <sz val="1"/>
      <color indexed="8"/>
      <name val="Arial"/>
      <family val="2"/>
      <charset val="238"/>
    </font>
    <font>
      <b/>
      <sz val="8"/>
      <color indexed="8"/>
      <name val="Tahoma"/>
      <family val="2"/>
      <charset val="238"/>
    </font>
    <font>
      <sz val="10"/>
      <color indexed="8"/>
      <name val="Cooper Black"/>
      <family val="1"/>
    </font>
    <font>
      <b/>
      <sz val="7"/>
      <color indexed="8"/>
      <name val="Tahoma"/>
      <family val="2"/>
      <charset val="238"/>
    </font>
    <font>
      <sz val="7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6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14"/>
      <color rgb="FF000000"/>
      <name val="Arial CE"/>
      <charset val="238"/>
    </font>
    <font>
      <sz val="14"/>
      <color rgb="FF000000"/>
      <name val="Arial CE"/>
      <charset val="238"/>
    </font>
    <font>
      <b/>
      <sz val="16"/>
      <color rgb="FF000000"/>
      <name val="Arial CE"/>
      <charset val="238"/>
    </font>
    <font>
      <sz val="10"/>
      <color rgb="FF000000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7" fillId="4" borderId="0">
      <alignment horizontal="left" vertical="top"/>
    </xf>
    <xf numFmtId="0" fontId="8" fillId="4" borderId="0">
      <alignment horizontal="left"/>
    </xf>
    <xf numFmtId="0" fontId="9" fillId="4" borderId="0">
      <alignment horizontal="left" vertical="top"/>
    </xf>
    <xf numFmtId="0" fontId="10" fillId="5" borderId="0">
      <alignment horizontal="left" vertical="top"/>
    </xf>
    <xf numFmtId="0" fontId="8" fillId="4" borderId="0">
      <alignment horizontal="left"/>
    </xf>
    <xf numFmtId="0" fontId="11" fillId="4" borderId="0">
      <alignment horizontal="left"/>
    </xf>
    <xf numFmtId="0" fontId="7" fillId="4" borderId="0">
      <alignment horizontal="left" vertical="top"/>
    </xf>
    <xf numFmtId="0" fontId="12" fillId="4" borderId="0">
      <alignment horizontal="left" vertical="top"/>
    </xf>
    <xf numFmtId="0" fontId="13" fillId="3" borderId="0">
      <alignment horizontal="left" vertical="center"/>
    </xf>
    <xf numFmtId="0" fontId="13" fillId="3" borderId="0">
      <alignment horizontal="left" vertical="center"/>
    </xf>
    <xf numFmtId="0" fontId="13" fillId="3" borderId="0">
      <alignment horizontal="right" vertical="center"/>
    </xf>
    <xf numFmtId="0" fontId="10" fillId="4" borderId="0">
      <alignment horizontal="left" vertical="top"/>
    </xf>
    <xf numFmtId="0" fontId="8" fillId="4" borderId="0">
      <alignment horizontal="left"/>
    </xf>
    <xf numFmtId="0" fontId="14" fillId="4" borderId="0">
      <alignment horizontal="left" vertical="center"/>
    </xf>
    <xf numFmtId="0" fontId="8" fillId="4" borderId="0">
      <alignment horizontal="left" vertical="top"/>
    </xf>
    <xf numFmtId="0" fontId="8" fillId="4" borderId="0">
      <alignment horizontal="right" vertical="top"/>
    </xf>
    <xf numFmtId="0" fontId="8" fillId="4" borderId="0">
      <alignment horizontal="right" vertical="top"/>
    </xf>
    <xf numFmtId="0" fontId="10" fillId="2" borderId="0">
      <alignment horizontal="left" vertical="top"/>
    </xf>
    <xf numFmtId="0" fontId="14" fillId="4" borderId="0">
      <alignment horizontal="left"/>
    </xf>
    <xf numFmtId="0" fontId="11" fillId="3" borderId="0">
      <alignment horizontal="right" vertical="top"/>
    </xf>
    <xf numFmtId="0" fontId="11" fillId="4" borderId="0">
      <alignment horizontal="right" vertical="top"/>
    </xf>
    <xf numFmtId="0" fontId="8" fillId="4" borderId="0">
      <alignment horizontal="left" vertical="top"/>
    </xf>
    <xf numFmtId="0" fontId="8" fillId="4" borderId="0">
      <alignment horizontal="right" vertical="top"/>
    </xf>
    <xf numFmtId="0" fontId="7" fillId="4" borderId="0">
      <alignment horizontal="left" vertical="top"/>
    </xf>
    <xf numFmtId="0" fontId="8" fillId="4" borderId="0">
      <alignment horizontal="left"/>
    </xf>
    <xf numFmtId="0" fontId="13" fillId="4" borderId="0">
      <alignment horizontal="left" vertical="top"/>
    </xf>
    <xf numFmtId="0" fontId="13" fillId="3" borderId="0">
      <alignment horizontal="left" vertical="top"/>
    </xf>
    <xf numFmtId="0" fontId="8" fillId="4" borderId="0">
      <alignment horizontal="left" vertical="top"/>
    </xf>
    <xf numFmtId="0" fontId="8" fillId="4" borderId="0">
      <alignment horizontal="right" vertical="top"/>
    </xf>
    <xf numFmtId="0" fontId="13" fillId="3" borderId="0">
      <alignment horizontal="left" vertical="center"/>
    </xf>
    <xf numFmtId="0" fontId="13" fillId="3" borderId="0">
      <alignment horizontal="right" vertical="center"/>
    </xf>
    <xf numFmtId="0" fontId="14" fillId="4" borderId="0">
      <alignment horizontal="right" vertical="top"/>
    </xf>
    <xf numFmtId="0" fontId="10" fillId="3" borderId="0">
      <alignment horizontal="left" vertical="top"/>
    </xf>
    <xf numFmtId="0" fontId="10" fillId="2" borderId="0">
      <alignment horizontal="left" vertical="top"/>
    </xf>
    <xf numFmtId="0" fontId="8" fillId="4" borderId="0">
      <alignment horizontal="left" vertical="top"/>
    </xf>
    <xf numFmtId="0" fontId="13" fillId="2" borderId="0">
      <alignment horizontal="left" vertical="top"/>
    </xf>
    <xf numFmtId="0" fontId="10" fillId="4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5" fillId="4" borderId="0">
      <alignment horizontal="left" vertical="top"/>
    </xf>
    <xf numFmtId="0" fontId="16" fillId="4" borderId="0">
      <alignment horizontal="left" vertical="top"/>
    </xf>
    <xf numFmtId="0" fontId="13" fillId="4" borderId="0">
      <alignment horizontal="left"/>
    </xf>
    <xf numFmtId="0" fontId="13" fillId="4" borderId="0">
      <alignment horizontal="left"/>
    </xf>
    <xf numFmtId="0" fontId="9" fillId="4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21" fillId="6" borderId="0">
      <alignment horizontal="center" vertical="center" wrapText="1"/>
    </xf>
    <xf numFmtId="0" fontId="22" fillId="0" borderId="0" applyBorder="0" applyProtection="0">
      <alignment vertical="top" wrapText="1"/>
    </xf>
    <xf numFmtId="0" fontId="20" fillId="0" borderId="0"/>
    <xf numFmtId="0" fontId="17" fillId="0" borderId="0"/>
    <xf numFmtId="0" fontId="1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34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26" fillId="0" borderId="0" xfId="0" applyNumberFormat="1" applyFont="1" applyAlignment="1">
      <alignment horizontal="right"/>
    </xf>
    <xf numFmtId="0" fontId="27" fillId="0" borderId="0" xfId="0" applyFont="1"/>
    <xf numFmtId="4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4" fontId="29" fillId="0" borderId="0" xfId="0" applyNumberFormat="1" applyFont="1" applyAlignment="1">
      <alignment horizontal="left"/>
    </xf>
    <xf numFmtId="4" fontId="30" fillId="0" borderId="0" xfId="0" applyNumberFormat="1" applyFont="1"/>
    <xf numFmtId="4" fontId="30" fillId="0" borderId="0" xfId="0" applyNumberFormat="1" applyFont="1" applyAlignment="1">
      <alignment horizontal="right"/>
    </xf>
    <xf numFmtId="0" fontId="30" fillId="0" borderId="0" xfId="0" applyFont="1"/>
    <xf numFmtId="0" fontId="26" fillId="0" borderId="0" xfId="0" applyFont="1" applyAlignment="1">
      <alignment vertical="top"/>
    </xf>
    <xf numFmtId="0" fontId="31" fillId="0" borderId="0" xfId="0" applyFont="1"/>
    <xf numFmtId="4" fontId="26" fillId="0" borderId="0" xfId="0" applyNumberFormat="1" applyFont="1" applyAlignment="1">
      <alignment horizontal="center"/>
    </xf>
    <xf numFmtId="4" fontId="26" fillId="0" borderId="0" xfId="0" applyNumberFormat="1" applyFont="1"/>
    <xf numFmtId="0" fontId="27" fillId="0" borderId="0" xfId="0" applyFont="1" applyAlignment="1">
      <alignment vertical="top"/>
    </xf>
    <xf numFmtId="4" fontId="27" fillId="0" borderId="0" xfId="0" applyNumberFormat="1" applyFont="1"/>
    <xf numFmtId="0" fontId="27" fillId="0" borderId="1" xfId="0" applyFont="1" applyBorder="1"/>
    <xf numFmtId="4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/>
    <xf numFmtId="4" fontId="26" fillId="0" borderId="1" xfId="0" applyNumberFormat="1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23" fillId="0" borderId="0" xfId="5" applyFont="1" applyAlignment="1">
      <alignment horizontal="left"/>
    </xf>
    <xf numFmtId="4" fontId="25" fillId="0" borderId="0" xfId="5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5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/>
    <xf numFmtId="0" fontId="1" fillId="7" borderId="0" xfId="0" applyFont="1" applyFill="1"/>
    <xf numFmtId="0" fontId="23" fillId="0" borderId="2" xfId="69" applyFont="1" applyBorder="1" applyAlignment="1">
      <alignment horizontal="left" wrapText="1"/>
    </xf>
    <xf numFmtId="0" fontId="23" fillId="0" borderId="2" xfId="69" applyFont="1" applyBorder="1" applyAlignment="1">
      <alignment wrapText="1"/>
    </xf>
    <xf numFmtId="4" fontId="23" fillId="0" borderId="0" xfId="5" applyNumberFormat="1" applyFont="1"/>
    <xf numFmtId="0" fontId="23" fillId="0" borderId="0" xfId="69" applyFont="1" applyAlignment="1">
      <alignment horizontal="left" wrapText="1"/>
    </xf>
    <xf numFmtId="0" fontId="23" fillId="0" borderId="0" xfId="69" applyFont="1" applyAlignment="1">
      <alignment wrapText="1"/>
    </xf>
    <xf numFmtId="0" fontId="23" fillId="0" borderId="0" xfId="69" applyFont="1" applyAlignment="1">
      <alignment horizontal="center" wrapText="1"/>
    </xf>
    <xf numFmtId="4" fontId="23" fillId="0" borderId="0" xfId="1" applyNumberFormat="1" applyFont="1"/>
    <xf numFmtId="0" fontId="23" fillId="0" borderId="0" xfId="70" applyFont="1" applyAlignment="1">
      <alignment wrapText="1"/>
    </xf>
    <xf numFmtId="43" fontId="23" fillId="0" borderId="0" xfId="68" applyFont="1" applyAlignment="1">
      <alignment horizontal="right" wrapText="1"/>
    </xf>
    <xf numFmtId="4" fontId="24" fillId="0" borderId="0" xfId="5" applyNumberFormat="1" applyFont="1"/>
    <xf numFmtId="4" fontId="24" fillId="0" borderId="0" xfId="1" applyNumberFormat="1" applyFont="1"/>
    <xf numFmtId="10" fontId="1" fillId="0" borderId="0" xfId="0" applyNumberFormat="1" applyFont="1"/>
    <xf numFmtId="10" fontId="23" fillId="0" borderId="2" xfId="69" applyNumberFormat="1" applyFont="1" applyBorder="1" applyAlignment="1">
      <alignment wrapText="1"/>
    </xf>
    <xf numFmtId="10" fontId="23" fillId="0" borderId="0" xfId="5" applyNumberFormat="1" applyFont="1"/>
    <xf numFmtId="10" fontId="23" fillId="0" borderId="0" xfId="1" applyNumberFormat="1" applyFont="1"/>
    <xf numFmtId="10" fontId="24" fillId="0" borderId="0" xfId="1" applyNumberFormat="1" applyFont="1"/>
    <xf numFmtId="0" fontId="33" fillId="8" borderId="2" xfId="69" applyFont="1" applyFill="1" applyBorder="1" applyAlignment="1">
      <alignment wrapText="1"/>
    </xf>
    <xf numFmtId="4" fontId="33" fillId="8" borderId="0" xfId="1" applyNumberFormat="1" applyFont="1" applyFill="1"/>
    <xf numFmtId="0" fontId="33" fillId="0" borderId="0" xfId="0" applyFont="1"/>
    <xf numFmtId="0" fontId="24" fillId="0" borderId="3" xfId="69" applyFont="1" applyBorder="1" applyAlignment="1">
      <alignment horizontal="left" wrapText="1"/>
    </xf>
    <xf numFmtId="0" fontId="24" fillId="0" borderId="4" xfId="70" applyFont="1" applyBorder="1" applyAlignment="1">
      <alignment wrapText="1"/>
    </xf>
    <xf numFmtId="0" fontId="24" fillId="0" borderId="4" xfId="69" applyFont="1" applyBorder="1" applyAlignment="1">
      <alignment wrapText="1"/>
    </xf>
    <xf numFmtId="43" fontId="24" fillId="0" borderId="4" xfId="68" applyFont="1" applyBorder="1" applyAlignment="1">
      <alignment horizontal="right" wrapText="1"/>
    </xf>
    <xf numFmtId="4" fontId="24" fillId="0" borderId="4" xfId="1" applyNumberFormat="1" applyFont="1" applyBorder="1"/>
    <xf numFmtId="0" fontId="3" fillId="0" borderId="4" xfId="0" applyFont="1" applyBorder="1"/>
    <xf numFmtId="10" fontId="3" fillId="0" borderId="5" xfId="0" applyNumberFormat="1" applyFont="1" applyBorder="1"/>
    <xf numFmtId="164" fontId="1" fillId="0" borderId="0" xfId="0" applyNumberFormat="1" applyFont="1"/>
    <xf numFmtId="164" fontId="23" fillId="0" borderId="2" xfId="69" applyNumberFormat="1" applyFont="1" applyBorder="1" applyAlignment="1">
      <alignment wrapText="1"/>
    </xf>
    <xf numFmtId="164" fontId="25" fillId="0" borderId="0" xfId="5" applyNumberFormat="1" applyFont="1" applyAlignment="1">
      <alignment horizontal="left"/>
    </xf>
    <xf numFmtId="164" fontId="23" fillId="0" borderId="0" xfId="5" applyNumberFormat="1" applyFont="1"/>
    <xf numFmtId="164" fontId="24" fillId="0" borderId="5" xfId="5" applyNumberFormat="1" applyFont="1" applyBorder="1"/>
    <xf numFmtId="9" fontId="23" fillId="0" borderId="0" xfId="68" applyNumberFormat="1" applyFont="1" applyAlignment="1">
      <alignment horizontal="right" wrapText="1"/>
    </xf>
  </cellXfs>
  <cellStyles count="71">
    <cellStyle name="Excel Built-in Explanatory Text" xfId="64" xr:uid="{A75B2FDE-D22E-4E42-B9FB-151666A0FBDC}"/>
    <cellStyle name="Excel Built-in Normal" xfId="2" xr:uid="{027D6381-E6E7-4F6C-B55E-4BEAB4E2B970}"/>
    <cellStyle name="Hyperlink_ELEKTRO" xfId="3" xr:uid="{EB5BEA60-E83B-4139-AB0B-9793B1D73B79}"/>
    <cellStyle name="MASTER STEVILKE" xfId="61" xr:uid="{9FEF76FC-48B1-475F-9E2B-3ECC5F8F7E55}"/>
    <cellStyle name="Navadno" xfId="0" builtinId="0"/>
    <cellStyle name="Navadno 10" xfId="54" xr:uid="{67748362-5E8C-4D7B-89EE-031CC6FC2FDA}"/>
    <cellStyle name="Navadno 10 10" xfId="69" xr:uid="{BE744939-8A85-4E5E-B038-BD786E9B1B27}"/>
    <cellStyle name="Navadno 10 2" xfId="57" xr:uid="{1EB1FD61-281F-4A6C-9CDC-E64FDFDAFCA9}"/>
    <cellStyle name="Navadno 14 2" xfId="59" xr:uid="{B7B5F416-E851-4A55-B2B6-C0EADA150388}"/>
    <cellStyle name="Navadno 2" xfId="67" xr:uid="{FB733985-3A12-4D49-B5E4-2C73B40172F6}"/>
    <cellStyle name="Navadno 2 2" xfId="56" xr:uid="{05FE2AD9-5E70-4447-BD4A-AA8ABFEE731C}"/>
    <cellStyle name="Navadno 2 2 2" xfId="60" xr:uid="{CA97C6D5-2699-4094-BC50-F1BB35BB8A12}"/>
    <cellStyle name="Navadno 3" xfId="66" xr:uid="{A4795A20-8352-4222-B387-730976ADAB96}"/>
    <cellStyle name="Navadno 3 2" xfId="58" xr:uid="{A3FC3A42-815E-4F2D-885B-131C135ACDF8}"/>
    <cellStyle name="Navadno 3 4" xfId="55" xr:uid="{CA6D5E50-59B3-4BB9-9F8F-3C3E1EFC7773}"/>
    <cellStyle name="Navadno 4" xfId="1" xr:uid="{BD977855-83C5-45AB-83AE-2E90BFD162F9}"/>
    <cellStyle name="Navadno 8" xfId="63" xr:uid="{E2B9F844-5EA4-41A3-9072-FED307CE00F2}"/>
    <cellStyle name="Normal 3" xfId="70" xr:uid="{C5B96B47-FF6A-4FE8-96C3-5A01E410EAEB}"/>
    <cellStyle name="Normal_ELEKTRO" xfId="4" xr:uid="{A9866B95-82D7-40AD-86BC-CB25D77BE09C}"/>
    <cellStyle name="Normal_RC000" xfId="5" xr:uid="{CA3A84DA-4261-44C3-A724-2B3C68E3B47E}"/>
    <cellStyle name="Popis Evo" xfId="62" xr:uid="{34DC5473-F08C-4C2C-ACFE-EAD92BE9231F}"/>
    <cellStyle name="S0" xfId="6" xr:uid="{4FC5AE92-41F2-49AB-AEB4-58505E5EE999}"/>
    <cellStyle name="S1" xfId="7" xr:uid="{C17A5D58-ABB1-4F5A-AD48-789EFF3B8D57}"/>
    <cellStyle name="S10" xfId="8" xr:uid="{DB5A9C0E-7F5D-4130-B231-7AA252BE0CBE}"/>
    <cellStyle name="S11" xfId="9" xr:uid="{A23B1F36-89D0-4880-AF95-64EC8D84F433}"/>
    <cellStyle name="S12" xfId="10" xr:uid="{1E13DC58-3CAB-48B5-9874-ED96F37601E8}"/>
    <cellStyle name="S13" xfId="11" xr:uid="{548E7430-522C-4BED-A49A-0F4BCCE44C0B}"/>
    <cellStyle name="S14" xfId="12" xr:uid="{04F1DD72-3AD2-479A-8832-12CDF7C3784B}"/>
    <cellStyle name="S15" xfId="13" xr:uid="{E1FB96DB-9DB1-4AFD-B17E-49D26BB1CD00}"/>
    <cellStyle name="S16" xfId="14" xr:uid="{37542E8A-5FBC-48FD-A9FE-128B12338E94}"/>
    <cellStyle name="S17" xfId="15" xr:uid="{4B24D216-56CD-401A-B612-F00B1FE6AD43}"/>
    <cellStyle name="S18" xfId="16" xr:uid="{D91F263D-B081-4CE8-8AF5-898E98DE1678}"/>
    <cellStyle name="S19" xfId="17" xr:uid="{AE4DA063-B8AA-438E-B9E5-A3A34B46C50D}"/>
    <cellStyle name="S2" xfId="18" xr:uid="{8087A95C-40E3-40FF-9FE3-87B08733B2E8}"/>
    <cellStyle name="S20" xfId="19" xr:uid="{5602F708-C5DB-40BF-8C3A-E9BBF2686BB4}"/>
    <cellStyle name="S21" xfId="20" xr:uid="{B966D09F-39F6-4D12-9430-0C983436F706}"/>
    <cellStyle name="S22" xfId="21" xr:uid="{816F7FB8-2901-4D3C-A7CE-8804CF6DE24A}"/>
    <cellStyle name="S23" xfId="22" xr:uid="{A0B5AF69-E9C5-4B32-BBBF-EAFBC4A4CEA8}"/>
    <cellStyle name="S24" xfId="23" xr:uid="{746DE054-62E6-4F1C-A858-4F50069FA856}"/>
    <cellStyle name="S25" xfId="24" xr:uid="{097060F5-2CC4-439D-86DD-85E6A5F46B67}"/>
    <cellStyle name="S26" xfId="25" xr:uid="{02E0B091-38DA-442E-85A0-D0E690F0086C}"/>
    <cellStyle name="S27" xfId="26" xr:uid="{0AE23C96-6813-4A77-ACD8-42AD68BE1667}"/>
    <cellStyle name="S28" xfId="27" xr:uid="{DB03F718-947E-4DAD-91F5-0580E8EB26FF}"/>
    <cellStyle name="S29" xfId="28" xr:uid="{A5796A50-38BC-490A-82DE-8BACB889FFC5}"/>
    <cellStyle name="S3" xfId="29" xr:uid="{5A43A309-A14B-457E-B275-D7A168934147}"/>
    <cellStyle name="S30" xfId="30" xr:uid="{A902772C-01A8-4E44-A957-1287364FD399}"/>
    <cellStyle name="S31" xfId="31" xr:uid="{799C6C60-9B23-46F9-8432-2B06B6D4EB37}"/>
    <cellStyle name="S32" xfId="32" xr:uid="{679AC1E0-B417-448F-919F-AD82643B0230}"/>
    <cellStyle name="S33" xfId="33" xr:uid="{6584BE40-2E8E-4D2F-A6E5-11B76C1394CE}"/>
    <cellStyle name="S34" xfId="34" xr:uid="{E4D38167-C0CF-40D2-83C5-E4C1489EB8BC}"/>
    <cellStyle name="S35" xfId="35" xr:uid="{5A65FF56-9904-4631-90A8-A8AF085857A1}"/>
    <cellStyle name="S36" xfId="36" xr:uid="{B0BFF30E-97E3-4EB7-9DB0-6D2B8F6E6B03}"/>
    <cellStyle name="S37" xfId="37" xr:uid="{1FBA1F8A-7A21-4743-BEDC-BDC6683FB697}"/>
    <cellStyle name="S38" xfId="38" xr:uid="{1722B66F-254E-4897-824E-D92BCFE8A5DC}"/>
    <cellStyle name="S39" xfId="39" xr:uid="{8D67DF89-5E18-4A99-8EA1-967EDFB899EE}"/>
    <cellStyle name="S4" xfId="40" xr:uid="{A7F4EDF3-B8BE-49E7-99DD-B4D8B5927746}"/>
    <cellStyle name="S40" xfId="41" xr:uid="{E7F26209-39FC-4D43-A01A-AA4B195F286E}"/>
    <cellStyle name="S41" xfId="42" xr:uid="{F66A5B07-DB55-47FE-898E-78C00893CAB7}"/>
    <cellStyle name="S42" xfId="43" xr:uid="{8D83B8C7-61FD-4EC3-A00E-B7DDDBA02CF0}"/>
    <cellStyle name="S43" xfId="44" xr:uid="{A4A378B9-7BD9-49F4-BB03-3B2EAEF8E2E8}"/>
    <cellStyle name="S44" xfId="45" xr:uid="{15BBBD2D-5BFB-44E0-A00E-76EA44165A6C}"/>
    <cellStyle name="S45" xfId="46" xr:uid="{34DFEC2E-3C1E-4B73-9210-1D0767426866}"/>
    <cellStyle name="S46" xfId="47" xr:uid="{68B55768-0E29-4822-8EA1-A9655581C3CD}"/>
    <cellStyle name="S47" xfId="48" xr:uid="{7E7CE68B-C347-4824-B0A0-0E85C2E56807}"/>
    <cellStyle name="S5" xfId="49" xr:uid="{8D30ED27-E607-469D-BFBC-6CA91C1D5E4E}"/>
    <cellStyle name="S6" xfId="50" xr:uid="{438D938A-3A57-4159-9140-22DD3190D4A9}"/>
    <cellStyle name="S7" xfId="51" xr:uid="{9EAFA513-B6A4-4110-9BAC-10D80EAEC612}"/>
    <cellStyle name="S8" xfId="52" xr:uid="{9065E87D-8D2B-45D6-B493-519EBCE6A112}"/>
    <cellStyle name="S9" xfId="53" xr:uid="{8451F78B-77F7-450A-BE90-3C7175C91BDA}"/>
    <cellStyle name="TableStyleLight1 2" xfId="65" xr:uid="{5FC1D8F6-34E6-4218-90BD-815222E5F7B0}"/>
    <cellStyle name="Vejica" xfId="6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B3CE-148E-491C-97EB-55CB6B6E40BB}">
  <dimension ref="A1:F91"/>
  <sheetViews>
    <sheetView topLeftCell="A9" zoomScale="70" zoomScaleNormal="70" workbookViewId="0">
      <selection activeCell="C15" sqref="C15"/>
    </sheetView>
  </sheetViews>
  <sheetFormatPr defaultRowHeight="15" x14ac:dyDescent="0.25"/>
  <sheetData>
    <row r="1" spans="1:6" ht="15.75" x14ac:dyDescent="0.25">
      <c r="A1" s="1"/>
      <c r="C1" s="2"/>
      <c r="D1" s="3"/>
      <c r="E1" s="3"/>
      <c r="F1" s="4"/>
    </row>
    <row r="2" spans="1:6" ht="15.75" x14ac:dyDescent="0.25">
      <c r="A2" s="1"/>
      <c r="B2" s="5"/>
      <c r="C2" s="6"/>
      <c r="D2" s="3"/>
      <c r="E2" s="3"/>
      <c r="F2" s="4"/>
    </row>
    <row r="3" spans="1:6" ht="15.75" x14ac:dyDescent="0.25">
      <c r="A3" s="1"/>
      <c r="C3" s="2"/>
      <c r="D3" s="3"/>
      <c r="E3" s="3"/>
      <c r="F3" s="4"/>
    </row>
    <row r="4" spans="1:6" ht="15.75" x14ac:dyDescent="0.25">
      <c r="A4" s="1"/>
      <c r="B4" s="5"/>
      <c r="C4" s="2"/>
      <c r="D4" s="3"/>
      <c r="E4" s="3"/>
      <c r="F4" s="4"/>
    </row>
    <row r="5" spans="1:6" ht="15.75" x14ac:dyDescent="0.25">
      <c r="A5" s="1"/>
      <c r="C5" s="2"/>
      <c r="D5" s="3"/>
      <c r="E5" s="3"/>
      <c r="F5" s="4"/>
    </row>
    <row r="6" spans="1:6" ht="23.25" x14ac:dyDescent="0.35">
      <c r="A6" s="7"/>
      <c r="B6" s="7" t="s">
        <v>3</v>
      </c>
      <c r="C6" s="2"/>
      <c r="D6" s="3"/>
      <c r="E6" s="3"/>
      <c r="F6" s="4"/>
    </row>
    <row r="7" spans="1:6" ht="23.25" x14ac:dyDescent="0.35">
      <c r="A7" s="7"/>
      <c r="B7" s="7"/>
      <c r="C7" s="2"/>
      <c r="D7" s="3"/>
      <c r="E7" s="3"/>
      <c r="F7" s="4"/>
    </row>
    <row r="8" spans="1:6" ht="23.25" x14ac:dyDescent="0.35">
      <c r="A8" s="7"/>
      <c r="B8" s="7"/>
      <c r="C8" s="2"/>
      <c r="D8" s="3"/>
      <c r="E8" s="3"/>
      <c r="F8" s="4"/>
    </row>
    <row r="9" spans="1:6" ht="23.25" x14ac:dyDescent="0.35">
      <c r="A9" s="7"/>
      <c r="B9" s="7"/>
      <c r="C9" s="2"/>
      <c r="D9" s="3"/>
      <c r="E9" s="3"/>
      <c r="F9" s="4"/>
    </row>
    <row r="10" spans="1:6" ht="15.75" x14ac:dyDescent="0.25">
      <c r="A10" s="1"/>
      <c r="C10" s="2"/>
      <c r="D10" s="3"/>
      <c r="E10" s="3"/>
      <c r="F10" s="4"/>
    </row>
    <row r="11" spans="1:6" ht="15.75" x14ac:dyDescent="0.25">
      <c r="A11" s="1"/>
      <c r="C11" s="2"/>
      <c r="D11" s="3"/>
      <c r="E11" s="3"/>
      <c r="F11" s="4"/>
    </row>
    <row r="12" spans="1:6" ht="15.75" x14ac:dyDescent="0.25">
      <c r="A12" s="1"/>
      <c r="C12" s="2"/>
      <c r="D12" s="3"/>
      <c r="E12" s="3"/>
      <c r="F12" s="4"/>
    </row>
    <row r="13" spans="1:6" ht="15.75" x14ac:dyDescent="0.25">
      <c r="A13" s="1"/>
      <c r="C13" s="2"/>
      <c r="D13" s="3"/>
      <c r="E13" s="3"/>
      <c r="F13" s="4"/>
    </row>
    <row r="14" spans="1:6" ht="18" x14ac:dyDescent="0.25">
      <c r="A14" s="8" t="s">
        <v>4</v>
      </c>
      <c r="B14" s="8"/>
      <c r="C14" s="9" t="s">
        <v>160</v>
      </c>
      <c r="D14" s="9"/>
      <c r="E14" s="10"/>
      <c r="F14" s="11"/>
    </row>
    <row r="15" spans="1:6" ht="18" x14ac:dyDescent="0.25">
      <c r="A15" s="8"/>
      <c r="B15" s="8"/>
      <c r="C15" s="9" t="s">
        <v>64</v>
      </c>
      <c r="D15" s="9"/>
      <c r="E15" s="10"/>
      <c r="F15" s="11"/>
    </row>
    <row r="16" spans="1:6" ht="18" x14ac:dyDescent="0.25">
      <c r="A16" s="8"/>
      <c r="B16" s="8"/>
      <c r="C16" s="9"/>
      <c r="D16" s="9"/>
      <c r="E16" s="10"/>
      <c r="F16" s="11"/>
    </row>
    <row r="17" spans="1:6" ht="18" x14ac:dyDescent="0.25">
      <c r="A17" s="8"/>
      <c r="B17" s="8"/>
      <c r="C17" s="9"/>
      <c r="D17" s="9"/>
      <c r="E17" s="10"/>
      <c r="F17" s="11"/>
    </row>
    <row r="18" spans="1:6" ht="18" x14ac:dyDescent="0.25">
      <c r="A18" s="8"/>
      <c r="B18" s="12"/>
      <c r="C18" s="9"/>
      <c r="D18" s="9"/>
      <c r="E18" s="10"/>
      <c r="F18" s="11"/>
    </row>
    <row r="19" spans="1:6" ht="18" x14ac:dyDescent="0.25">
      <c r="A19" s="8" t="s">
        <v>5</v>
      </c>
      <c r="B19" s="12"/>
      <c r="C19" s="9" t="s">
        <v>6</v>
      </c>
      <c r="D19" s="9"/>
      <c r="E19" s="10"/>
      <c r="F19" s="11"/>
    </row>
    <row r="20" spans="1:6" ht="18" x14ac:dyDescent="0.25">
      <c r="A20" s="8"/>
      <c r="B20" s="12"/>
      <c r="C20" s="9" t="s">
        <v>7</v>
      </c>
      <c r="D20" s="9"/>
      <c r="E20" s="10"/>
      <c r="F20" s="11"/>
    </row>
    <row r="21" spans="1:6" ht="18" x14ac:dyDescent="0.25">
      <c r="A21" s="8"/>
      <c r="B21" s="12"/>
      <c r="C21" s="9" t="s">
        <v>8</v>
      </c>
      <c r="D21" s="9"/>
      <c r="E21" s="10"/>
      <c r="F21" s="11"/>
    </row>
    <row r="22" spans="1:6" ht="18" x14ac:dyDescent="0.25">
      <c r="A22" s="8"/>
      <c r="B22" s="12"/>
      <c r="C22" s="9" t="s">
        <v>9</v>
      </c>
      <c r="D22" s="9"/>
      <c r="E22" s="10"/>
      <c r="F22" s="11"/>
    </row>
    <row r="23" spans="1:6" ht="18" x14ac:dyDescent="0.25">
      <c r="A23" s="8"/>
      <c r="B23" s="12"/>
      <c r="C23" s="9"/>
      <c r="D23" s="9"/>
      <c r="E23" s="10"/>
      <c r="F23" s="11"/>
    </row>
    <row r="24" spans="1:6" ht="15.75" x14ac:dyDescent="0.25">
      <c r="A24" s="1"/>
      <c r="C24" s="2"/>
      <c r="D24" s="3"/>
      <c r="E24" s="3"/>
      <c r="F24" s="4"/>
    </row>
    <row r="25" spans="1:6" ht="20.25" x14ac:dyDescent="0.3">
      <c r="A25" s="13"/>
      <c r="B25" s="14" t="s">
        <v>10</v>
      </c>
      <c r="C25" s="15"/>
      <c r="D25" s="16"/>
      <c r="E25" s="16"/>
      <c r="F25" s="16"/>
    </row>
    <row r="26" spans="1:6" ht="20.25" x14ac:dyDescent="0.3">
      <c r="A26" s="13"/>
      <c r="B26" s="14"/>
      <c r="C26" s="15"/>
      <c r="D26" s="16"/>
      <c r="E26" s="16"/>
      <c r="F26" s="16"/>
    </row>
    <row r="27" spans="1:6" ht="15.75" x14ac:dyDescent="0.25">
      <c r="A27" s="17"/>
      <c r="B27" s="5"/>
      <c r="C27" s="6"/>
      <c r="D27" s="18"/>
      <c r="E27" s="18"/>
      <c r="F27" s="18"/>
    </row>
    <row r="28" spans="1:6" ht="15.75" x14ac:dyDescent="0.25">
      <c r="A28" s="17"/>
      <c r="B28" s="5" t="s">
        <v>158</v>
      </c>
      <c r="C28" s="6"/>
      <c r="D28" s="18"/>
      <c r="E28" s="18"/>
      <c r="F28" s="18">
        <f>'popis el. del'!F49</f>
        <v>0</v>
      </c>
    </row>
    <row r="29" spans="1:6" ht="15.75" x14ac:dyDescent="0.25">
      <c r="A29" s="17"/>
      <c r="B29" s="5"/>
      <c r="C29" s="6"/>
      <c r="D29" s="18"/>
      <c r="E29" s="18"/>
      <c r="F29" s="18"/>
    </row>
    <row r="30" spans="1:6" ht="15.75" x14ac:dyDescent="0.25">
      <c r="A30" s="17"/>
      <c r="B30" s="5"/>
      <c r="C30" s="15"/>
      <c r="D30" s="16"/>
      <c r="E30" s="16"/>
      <c r="F30" s="18"/>
    </row>
    <row r="31" spans="1:6" ht="15.75" x14ac:dyDescent="0.25">
      <c r="A31" s="17"/>
      <c r="B31" s="5"/>
      <c r="C31" s="15"/>
      <c r="D31" s="16"/>
      <c r="E31" s="16"/>
      <c r="F31" s="18"/>
    </row>
    <row r="32" spans="1:6" ht="15.75" x14ac:dyDescent="0.25">
      <c r="A32" s="17"/>
      <c r="B32" s="5"/>
      <c r="C32" s="15"/>
      <c r="D32" s="16"/>
      <c r="E32" s="16"/>
      <c r="F32" s="18"/>
    </row>
    <row r="33" spans="1:6" ht="15.75" x14ac:dyDescent="0.25">
      <c r="A33" s="17"/>
      <c r="B33" s="5"/>
      <c r="C33" s="15"/>
      <c r="D33" s="16"/>
      <c r="E33" s="16"/>
      <c r="F33" s="18"/>
    </row>
    <row r="34" spans="1:6" ht="15.75" x14ac:dyDescent="0.25">
      <c r="A34" s="17"/>
      <c r="B34" s="19" t="s">
        <v>11</v>
      </c>
      <c r="C34" s="20"/>
      <c r="D34" s="21"/>
      <c r="E34" s="21"/>
      <c r="F34" s="21">
        <f>SUM(F28:F33)</f>
        <v>0</v>
      </c>
    </row>
    <row r="35" spans="1:6" ht="15.75" x14ac:dyDescent="0.25">
      <c r="A35" s="17"/>
      <c r="B35" s="5"/>
      <c r="C35" s="6"/>
      <c r="D35" s="18"/>
      <c r="E35" s="18"/>
      <c r="F35" s="18"/>
    </row>
    <row r="36" spans="1:6" ht="15.75" x14ac:dyDescent="0.25">
      <c r="A36" s="17"/>
      <c r="B36" s="5" t="s">
        <v>12</v>
      </c>
      <c r="C36" s="6"/>
      <c r="D36" s="18"/>
      <c r="E36" s="18"/>
      <c r="F36" s="18">
        <f>+F34*0.22</f>
        <v>0</v>
      </c>
    </row>
    <row r="37" spans="1:6" ht="15.75" x14ac:dyDescent="0.25">
      <c r="A37" s="17"/>
      <c r="B37" s="5"/>
      <c r="C37" s="6"/>
      <c r="D37" s="18"/>
      <c r="E37" s="18"/>
      <c r="F37" s="18"/>
    </row>
    <row r="38" spans="1:6" ht="15.75" x14ac:dyDescent="0.25">
      <c r="A38" s="17"/>
      <c r="B38" s="19" t="s">
        <v>13</v>
      </c>
      <c r="C38" s="20"/>
      <c r="D38" s="21"/>
      <c r="E38" s="22"/>
      <c r="F38" s="21">
        <f>+F34+F36</f>
        <v>0</v>
      </c>
    </row>
    <row r="39" spans="1:6" ht="15.75" x14ac:dyDescent="0.25">
      <c r="A39" s="17"/>
      <c r="B39" s="5"/>
      <c r="C39" s="6"/>
      <c r="D39" s="18"/>
      <c r="E39" s="18"/>
      <c r="F39" s="18"/>
    </row>
    <row r="40" spans="1:6" x14ac:dyDescent="0.25">
      <c r="A40" s="23"/>
      <c r="B40" s="24" t="s">
        <v>14</v>
      </c>
      <c r="C40" s="24"/>
      <c r="D40" s="24"/>
      <c r="E40" s="24"/>
      <c r="F40" s="24"/>
    </row>
    <row r="41" spans="1:6" x14ac:dyDescent="0.25">
      <c r="A41" s="23"/>
      <c r="B41" s="24" t="s">
        <v>15</v>
      </c>
      <c r="C41" s="24"/>
      <c r="D41" s="24"/>
      <c r="E41" s="24"/>
      <c r="F41" s="24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 t="s">
        <v>16</v>
      </c>
      <c r="B43" s="23" t="s">
        <v>17</v>
      </c>
      <c r="C43" s="23"/>
      <c r="D43" s="23"/>
      <c r="E43" s="23"/>
      <c r="F43" s="23"/>
    </row>
    <row r="44" spans="1:6" x14ac:dyDescent="0.25">
      <c r="A44" s="23" t="s">
        <v>16</v>
      </c>
      <c r="B44" s="24" t="s">
        <v>18</v>
      </c>
      <c r="C44" s="24"/>
      <c r="D44" s="24"/>
      <c r="E44" s="24"/>
      <c r="F44" s="24"/>
    </row>
    <row r="45" spans="1:6" x14ac:dyDescent="0.25">
      <c r="A45" s="23"/>
      <c r="B45" s="24" t="s">
        <v>19</v>
      </c>
      <c r="C45" s="24"/>
      <c r="D45" s="24"/>
      <c r="E45" s="24"/>
      <c r="F45" s="24"/>
    </row>
    <row r="46" spans="1:6" x14ac:dyDescent="0.25">
      <c r="A46" s="23" t="s">
        <v>16</v>
      </c>
      <c r="B46" s="24" t="s">
        <v>20</v>
      </c>
      <c r="C46" s="25"/>
      <c r="D46" s="25"/>
      <c r="E46" s="25"/>
      <c r="F46" s="25"/>
    </row>
    <row r="47" spans="1:6" x14ac:dyDescent="0.25">
      <c r="A47" s="23"/>
      <c r="B47" s="24" t="s">
        <v>21</v>
      </c>
      <c r="C47" s="25"/>
      <c r="D47" s="25"/>
      <c r="E47" s="25"/>
      <c r="F47" s="25"/>
    </row>
    <row r="48" spans="1:6" x14ac:dyDescent="0.25">
      <c r="A48" s="23" t="s">
        <v>16</v>
      </c>
      <c r="B48" s="23" t="s">
        <v>22</v>
      </c>
      <c r="C48" s="23"/>
      <c r="D48" s="23"/>
      <c r="E48" s="23"/>
      <c r="F48" s="23"/>
    </row>
    <row r="49" spans="1:6" x14ac:dyDescent="0.25">
      <c r="A49" s="23" t="s">
        <v>16</v>
      </c>
      <c r="B49" s="23" t="s">
        <v>23</v>
      </c>
      <c r="C49" s="23"/>
      <c r="D49" s="23"/>
      <c r="E49" s="23"/>
      <c r="F49" s="23"/>
    </row>
    <row r="50" spans="1:6" x14ac:dyDescent="0.25">
      <c r="A50" s="23" t="s">
        <v>16</v>
      </c>
      <c r="B50" s="24" t="s">
        <v>24</v>
      </c>
      <c r="C50" s="24"/>
      <c r="D50" s="24"/>
      <c r="E50" s="24"/>
      <c r="F50" s="24"/>
    </row>
    <row r="51" spans="1:6" x14ac:dyDescent="0.25">
      <c r="A51" s="23"/>
      <c r="B51" s="24" t="s">
        <v>25</v>
      </c>
      <c r="C51" s="24"/>
      <c r="D51" s="24"/>
      <c r="E51" s="24"/>
      <c r="F51" s="24"/>
    </row>
    <row r="52" spans="1:6" x14ac:dyDescent="0.25">
      <c r="A52" s="23"/>
      <c r="B52" s="24" t="s">
        <v>26</v>
      </c>
      <c r="C52" s="24"/>
      <c r="D52" s="24"/>
      <c r="E52" s="24"/>
      <c r="F52" s="24"/>
    </row>
    <row r="53" spans="1:6" x14ac:dyDescent="0.25">
      <c r="A53" s="23"/>
      <c r="B53" s="24" t="s">
        <v>27</v>
      </c>
      <c r="C53" s="24"/>
      <c r="D53" s="24"/>
      <c r="E53" s="24"/>
      <c r="F53" s="24"/>
    </row>
    <row r="54" spans="1:6" x14ac:dyDescent="0.25">
      <c r="A54" s="23" t="s">
        <v>16</v>
      </c>
      <c r="B54" s="24" t="s">
        <v>28</v>
      </c>
      <c r="C54" s="24"/>
      <c r="D54" s="24"/>
      <c r="E54" s="24"/>
      <c r="F54" s="24"/>
    </row>
    <row r="55" spans="1:6" x14ac:dyDescent="0.25">
      <c r="A55" s="23"/>
      <c r="B55" s="24" t="s">
        <v>29</v>
      </c>
      <c r="C55" s="24"/>
      <c r="D55" s="24"/>
      <c r="E55" s="24"/>
      <c r="F55" s="24"/>
    </row>
    <row r="56" spans="1:6" x14ac:dyDescent="0.25">
      <c r="A56" s="23" t="s">
        <v>16</v>
      </c>
      <c r="B56" s="24" t="s">
        <v>30</v>
      </c>
      <c r="C56" s="24"/>
      <c r="D56" s="24"/>
      <c r="E56" s="24"/>
      <c r="F56" s="24"/>
    </row>
    <row r="57" spans="1:6" x14ac:dyDescent="0.25">
      <c r="A57" s="23"/>
      <c r="B57" s="24" t="s">
        <v>31</v>
      </c>
      <c r="C57" s="24"/>
      <c r="D57" s="24"/>
      <c r="E57" s="24"/>
      <c r="F57" s="24"/>
    </row>
    <row r="58" spans="1:6" x14ac:dyDescent="0.25">
      <c r="A58" s="23" t="s">
        <v>16</v>
      </c>
      <c r="B58" s="24" t="s">
        <v>32</v>
      </c>
      <c r="C58" s="24"/>
      <c r="D58" s="24"/>
      <c r="E58" s="24"/>
      <c r="F58" s="24"/>
    </row>
    <row r="59" spans="1:6" x14ac:dyDescent="0.25">
      <c r="A59" s="23"/>
      <c r="B59" s="24" t="s">
        <v>33</v>
      </c>
      <c r="C59" s="24"/>
      <c r="D59" s="24"/>
      <c r="E59" s="24"/>
      <c r="F59" s="24"/>
    </row>
    <row r="60" spans="1:6" x14ac:dyDescent="0.25">
      <c r="A60" s="23" t="s">
        <v>16</v>
      </c>
      <c r="B60" s="23" t="s">
        <v>34</v>
      </c>
      <c r="C60" s="23"/>
      <c r="D60" s="23"/>
      <c r="E60" s="23"/>
      <c r="F60" s="23"/>
    </row>
    <row r="61" spans="1:6" x14ac:dyDescent="0.25">
      <c r="A61" s="23" t="s">
        <v>16</v>
      </c>
      <c r="B61" s="23" t="s">
        <v>35</v>
      </c>
      <c r="C61" s="23"/>
      <c r="D61" s="23"/>
      <c r="E61" s="23"/>
      <c r="F61" s="23"/>
    </row>
    <row r="62" spans="1:6" x14ac:dyDescent="0.25">
      <c r="A62" s="23"/>
      <c r="B62" s="23" t="s">
        <v>36</v>
      </c>
      <c r="C62" s="23"/>
      <c r="D62" s="23"/>
      <c r="E62" s="23"/>
      <c r="F62" s="23"/>
    </row>
    <row r="63" spans="1:6" x14ac:dyDescent="0.25">
      <c r="A63" s="23" t="s">
        <v>16</v>
      </c>
      <c r="B63" s="24" t="s">
        <v>37</v>
      </c>
      <c r="C63" s="24"/>
      <c r="D63" s="24"/>
      <c r="E63" s="24"/>
      <c r="F63" s="24"/>
    </row>
    <row r="64" spans="1:6" x14ac:dyDescent="0.25">
      <c r="A64" s="23"/>
      <c r="B64" s="24" t="s">
        <v>38</v>
      </c>
      <c r="C64" s="24"/>
      <c r="D64" s="24"/>
      <c r="E64" s="24"/>
      <c r="F64" s="24"/>
    </row>
    <row r="65" spans="1:6" x14ac:dyDescent="0.25">
      <c r="A65" s="23"/>
      <c r="B65" s="24" t="s">
        <v>39</v>
      </c>
      <c r="C65" s="24"/>
      <c r="D65" s="24"/>
      <c r="E65" s="24"/>
      <c r="F65" s="24"/>
    </row>
    <row r="66" spans="1:6" x14ac:dyDescent="0.25">
      <c r="A66" s="23" t="s">
        <v>16</v>
      </c>
      <c r="B66" s="24" t="s">
        <v>40</v>
      </c>
      <c r="C66" s="24"/>
      <c r="D66" s="24"/>
      <c r="E66" s="24"/>
      <c r="F66" s="24"/>
    </row>
    <row r="67" spans="1:6" x14ac:dyDescent="0.25">
      <c r="A67" s="23"/>
      <c r="B67" s="24" t="s">
        <v>41</v>
      </c>
      <c r="C67" s="24"/>
      <c r="D67" s="24"/>
      <c r="E67" s="24"/>
      <c r="F67" s="24"/>
    </row>
    <row r="68" spans="1:6" x14ac:dyDescent="0.25">
      <c r="A68" s="23" t="s">
        <v>16</v>
      </c>
      <c r="B68" s="23" t="s">
        <v>42</v>
      </c>
      <c r="C68" s="23"/>
      <c r="D68" s="23"/>
      <c r="E68" s="23"/>
      <c r="F68" s="23"/>
    </row>
    <row r="69" spans="1:6" x14ac:dyDescent="0.25">
      <c r="A69" s="23" t="s">
        <v>16</v>
      </c>
      <c r="B69" s="24" t="s">
        <v>43</v>
      </c>
      <c r="C69" s="24"/>
      <c r="D69" s="24"/>
      <c r="E69" s="24"/>
      <c r="F69" s="24"/>
    </row>
    <row r="70" spans="1:6" x14ac:dyDescent="0.25">
      <c r="A70" s="23"/>
      <c r="B70" s="24" t="s">
        <v>44</v>
      </c>
      <c r="C70" s="24"/>
      <c r="D70" s="24"/>
      <c r="E70" s="24"/>
      <c r="F70" s="24"/>
    </row>
    <row r="71" spans="1:6" x14ac:dyDescent="0.25">
      <c r="A71" s="23" t="s">
        <v>16</v>
      </c>
      <c r="B71" s="24" t="s">
        <v>45</v>
      </c>
      <c r="C71" s="24"/>
      <c r="D71" s="24"/>
      <c r="E71" s="24"/>
      <c r="F71" s="24"/>
    </row>
    <row r="72" spans="1:6" x14ac:dyDescent="0.25">
      <c r="A72" s="23"/>
      <c r="B72" s="24" t="s">
        <v>46</v>
      </c>
      <c r="C72" s="24"/>
      <c r="D72" s="24"/>
      <c r="E72" s="24"/>
      <c r="F72" s="24"/>
    </row>
    <row r="73" spans="1:6" x14ac:dyDescent="0.25">
      <c r="A73" s="23" t="s">
        <v>16</v>
      </c>
      <c r="B73" s="23" t="s">
        <v>47</v>
      </c>
      <c r="C73" s="23"/>
      <c r="D73" s="23"/>
      <c r="E73" s="23"/>
      <c r="F73" s="23"/>
    </row>
    <row r="74" spans="1:6" x14ac:dyDescent="0.25">
      <c r="A74" s="23"/>
      <c r="B74" s="23" t="s">
        <v>48</v>
      </c>
      <c r="C74" s="23"/>
      <c r="D74" s="23"/>
      <c r="E74" s="23"/>
      <c r="F74" s="23"/>
    </row>
    <row r="75" spans="1:6" x14ac:dyDescent="0.25">
      <c r="A75" s="23" t="s">
        <v>16</v>
      </c>
      <c r="B75" s="24" t="s">
        <v>49</v>
      </c>
      <c r="C75" s="24"/>
      <c r="D75" s="24"/>
      <c r="E75" s="24"/>
      <c r="F75" s="24"/>
    </row>
    <row r="76" spans="1:6" x14ac:dyDescent="0.25">
      <c r="A76" s="23"/>
      <c r="B76" s="24" t="s">
        <v>50</v>
      </c>
      <c r="C76" s="24"/>
      <c r="D76" s="24"/>
      <c r="E76" s="24"/>
      <c r="F76" s="24"/>
    </row>
    <row r="77" spans="1:6" x14ac:dyDescent="0.25">
      <c r="A77" s="23"/>
      <c r="B77" s="24" t="s">
        <v>51</v>
      </c>
      <c r="C77" s="24"/>
      <c r="D77" s="24"/>
      <c r="E77" s="24"/>
      <c r="F77" s="24"/>
    </row>
    <row r="78" spans="1:6" x14ac:dyDescent="0.25">
      <c r="A78" s="23" t="s">
        <v>16</v>
      </c>
      <c r="B78" s="24" t="s">
        <v>52</v>
      </c>
      <c r="C78" s="25"/>
      <c r="D78" s="25"/>
      <c r="E78" s="25"/>
      <c r="F78" s="25"/>
    </row>
    <row r="79" spans="1:6" x14ac:dyDescent="0.25">
      <c r="A79" s="23"/>
      <c r="B79" s="24" t="s">
        <v>53</v>
      </c>
      <c r="C79" s="25"/>
      <c r="D79" s="25"/>
      <c r="E79" s="25"/>
      <c r="F79" s="25"/>
    </row>
    <row r="80" spans="1:6" x14ac:dyDescent="0.25">
      <c r="A80" s="23"/>
      <c r="B80" s="24" t="s">
        <v>54</v>
      </c>
      <c r="C80" s="25"/>
      <c r="D80" s="25"/>
      <c r="E80" s="25"/>
      <c r="F80" s="25"/>
    </row>
    <row r="81" spans="1:6" x14ac:dyDescent="0.25">
      <c r="A81" s="23" t="s">
        <v>16</v>
      </c>
      <c r="B81" s="24" t="s">
        <v>55</v>
      </c>
      <c r="C81" s="24"/>
      <c r="D81" s="24"/>
      <c r="E81" s="24"/>
      <c r="F81" s="24"/>
    </row>
    <row r="82" spans="1:6" x14ac:dyDescent="0.25">
      <c r="A82" s="23"/>
      <c r="B82" s="24" t="s">
        <v>56</v>
      </c>
      <c r="C82" s="24"/>
      <c r="D82" s="24"/>
      <c r="E82" s="24"/>
      <c r="F82" s="24"/>
    </row>
    <row r="83" spans="1:6" x14ac:dyDescent="0.25">
      <c r="A83" s="23" t="s">
        <v>16</v>
      </c>
      <c r="B83" s="24" t="s">
        <v>57</v>
      </c>
      <c r="C83" s="24"/>
      <c r="D83" s="24"/>
      <c r="E83" s="24"/>
      <c r="F83" s="24"/>
    </row>
    <row r="84" spans="1:6" x14ac:dyDescent="0.25">
      <c r="A84" s="23"/>
      <c r="B84" s="24" t="s">
        <v>58</v>
      </c>
      <c r="C84" s="24"/>
      <c r="D84" s="24"/>
      <c r="E84" s="24"/>
      <c r="F84" s="24"/>
    </row>
    <row r="85" spans="1:6" x14ac:dyDescent="0.25">
      <c r="A85" s="23"/>
      <c r="B85" s="24" t="s">
        <v>59</v>
      </c>
      <c r="C85" s="24"/>
      <c r="D85" s="24"/>
      <c r="E85" s="24"/>
      <c r="F85" s="24"/>
    </row>
    <row r="86" spans="1:6" x14ac:dyDescent="0.25">
      <c r="A86" s="23"/>
      <c r="B86" s="24" t="s">
        <v>60</v>
      </c>
      <c r="C86" s="24"/>
      <c r="D86" s="24"/>
      <c r="E86" s="24"/>
      <c r="F86" s="24"/>
    </row>
    <row r="87" spans="1:6" x14ac:dyDescent="0.25">
      <c r="A87" s="23" t="s">
        <v>16</v>
      </c>
      <c r="B87" s="24" t="s">
        <v>65</v>
      </c>
      <c r="C87" s="24"/>
      <c r="D87" s="24"/>
      <c r="E87" s="24"/>
      <c r="F87" s="24"/>
    </row>
    <row r="88" spans="1:6" x14ac:dyDescent="0.25">
      <c r="A88" s="23"/>
      <c r="B88" s="24"/>
      <c r="C88" s="24"/>
      <c r="D88" s="24"/>
      <c r="E88" s="24"/>
      <c r="F88" s="24"/>
    </row>
    <row r="89" spans="1:6" x14ac:dyDescent="0.25">
      <c r="A89" s="23" t="s">
        <v>16</v>
      </c>
      <c r="B89" s="23" t="s">
        <v>61</v>
      </c>
      <c r="C89" s="23"/>
      <c r="D89" s="23"/>
      <c r="E89" s="23"/>
      <c r="F89" s="23"/>
    </row>
    <row r="90" spans="1:6" x14ac:dyDescent="0.25">
      <c r="A90" s="23"/>
      <c r="B90" s="23" t="s">
        <v>62</v>
      </c>
      <c r="C90" s="23"/>
      <c r="D90" s="23"/>
      <c r="E90" s="23"/>
      <c r="F90" s="23"/>
    </row>
    <row r="91" spans="1:6" x14ac:dyDescent="0.25">
      <c r="A91" s="23"/>
      <c r="B91" s="23" t="s">
        <v>63</v>
      </c>
      <c r="C91" s="23"/>
      <c r="D91" s="23"/>
      <c r="E91" s="23"/>
      <c r="F91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8.7109375" style="30" bestFit="1" customWidth="1"/>
    <col min="2" max="2" width="46.5703125" style="30" customWidth="1"/>
    <col min="3" max="3" width="5" style="30" bestFit="1" customWidth="1"/>
    <col min="4" max="4" width="10.7109375" style="32" bestFit="1" customWidth="1"/>
    <col min="5" max="5" width="13.28515625" style="30" customWidth="1"/>
    <col min="6" max="6" width="10" style="59" customWidth="1"/>
    <col min="7" max="7" width="36.140625" style="30" bestFit="1" customWidth="1"/>
    <col min="8" max="8" width="9.140625" style="44"/>
    <col min="9" max="16384" width="9.140625" style="30"/>
  </cols>
  <sheetData>
    <row r="1" spans="1:9" x14ac:dyDescent="0.25">
      <c r="B1" s="31" t="s">
        <v>159</v>
      </c>
    </row>
    <row r="2" spans="1:9" x14ac:dyDescent="0.25">
      <c r="A2" s="28"/>
      <c r="B2" s="28"/>
      <c r="G2" s="29"/>
    </row>
    <row r="3" spans="1:9" ht="45" x14ac:dyDescent="0.25">
      <c r="A3" s="33"/>
      <c r="B3" s="34" t="s">
        <v>79</v>
      </c>
      <c r="C3" s="34" t="s">
        <v>66</v>
      </c>
      <c r="D3" s="34" t="s">
        <v>146</v>
      </c>
      <c r="E3" s="34" t="s">
        <v>155</v>
      </c>
      <c r="F3" s="60" t="s">
        <v>67</v>
      </c>
      <c r="G3" s="49" t="s">
        <v>148</v>
      </c>
      <c r="H3" s="45" t="s">
        <v>147</v>
      </c>
      <c r="I3" s="35"/>
    </row>
    <row r="4" spans="1:9" x14ac:dyDescent="0.25">
      <c r="A4" s="36"/>
      <c r="B4" s="37"/>
      <c r="C4" s="38"/>
      <c r="D4" s="26"/>
      <c r="E4" s="39"/>
      <c r="F4" s="61"/>
      <c r="G4" s="27"/>
      <c r="H4" s="46"/>
      <c r="I4" s="35"/>
    </row>
    <row r="5" spans="1:9" ht="45" x14ac:dyDescent="0.25">
      <c r="A5" s="36" t="s">
        <v>68</v>
      </c>
      <c r="B5" s="40" t="s">
        <v>80</v>
      </c>
      <c r="C5" s="37" t="s">
        <v>81</v>
      </c>
      <c r="D5" s="41">
        <v>120</v>
      </c>
      <c r="E5" s="39"/>
      <c r="F5" s="62">
        <f>D5*E5</f>
        <v>0</v>
      </c>
      <c r="G5" s="35"/>
      <c r="H5" s="46"/>
      <c r="I5" s="35"/>
    </row>
    <row r="6" spans="1:9" x14ac:dyDescent="0.25">
      <c r="A6" s="36" t="s">
        <v>69</v>
      </c>
      <c r="B6" s="40" t="s">
        <v>82</v>
      </c>
      <c r="C6" s="37" t="s">
        <v>0</v>
      </c>
      <c r="D6" s="41">
        <v>280</v>
      </c>
      <c r="E6" s="39"/>
      <c r="F6" s="62">
        <f t="shared" ref="F6:F46" si="0">D6*E6</f>
        <v>0</v>
      </c>
      <c r="G6" s="39"/>
      <c r="H6" s="46"/>
      <c r="I6" s="35"/>
    </row>
    <row r="7" spans="1:9" ht="30" x14ac:dyDescent="0.25">
      <c r="A7" s="36" t="s">
        <v>70</v>
      </c>
      <c r="B7" s="40" t="s">
        <v>151</v>
      </c>
      <c r="C7" s="37" t="s">
        <v>0</v>
      </c>
      <c r="D7" s="41">
        <v>57</v>
      </c>
      <c r="E7" s="39"/>
      <c r="F7" s="62">
        <f t="shared" si="0"/>
        <v>0</v>
      </c>
      <c r="G7" s="50">
        <v>0</v>
      </c>
      <c r="H7" s="46">
        <f>G7/(D7+D8+D9+D10+D11+D17)</f>
        <v>0</v>
      </c>
      <c r="I7" s="35"/>
    </row>
    <row r="8" spans="1:9" ht="30" x14ac:dyDescent="0.25">
      <c r="A8" s="36" t="s">
        <v>71</v>
      </c>
      <c r="B8" s="40" t="s">
        <v>152</v>
      </c>
      <c r="C8" s="37" t="s">
        <v>0</v>
      </c>
      <c r="D8" s="41">
        <v>63</v>
      </c>
      <c r="E8" s="39"/>
      <c r="F8" s="62">
        <f t="shared" si="0"/>
        <v>0</v>
      </c>
      <c r="G8" s="50">
        <v>0</v>
      </c>
      <c r="H8" s="46">
        <f>G8/(D7+D8+D9+D10+D11+D17)</f>
        <v>0</v>
      </c>
      <c r="I8" s="42"/>
    </row>
    <row r="9" spans="1:9" ht="30" x14ac:dyDescent="0.25">
      <c r="A9" s="36" t="s">
        <v>72</v>
      </c>
      <c r="B9" s="40" t="s">
        <v>153</v>
      </c>
      <c r="C9" s="37" t="s">
        <v>0</v>
      </c>
      <c r="D9" s="41">
        <v>141</v>
      </c>
      <c r="E9" s="39"/>
      <c r="F9" s="62">
        <f t="shared" si="0"/>
        <v>0</v>
      </c>
      <c r="G9" s="50">
        <v>0</v>
      </c>
      <c r="H9" s="46">
        <f>G9/(D7+D8+D9+D10+D11+D17)</f>
        <v>0</v>
      </c>
      <c r="I9" s="35"/>
    </row>
    <row r="10" spans="1:9" x14ac:dyDescent="0.25">
      <c r="A10" s="36" t="s">
        <v>73</v>
      </c>
      <c r="B10" s="40" t="s">
        <v>83</v>
      </c>
      <c r="C10" s="37" t="s">
        <v>0</v>
      </c>
      <c r="D10" s="41">
        <v>8</v>
      </c>
      <c r="E10" s="39"/>
      <c r="F10" s="62">
        <f t="shared" si="0"/>
        <v>0</v>
      </c>
      <c r="G10" s="50">
        <v>0</v>
      </c>
      <c r="H10" s="46">
        <f>G10/(D7+D8+D9+D10+D11+D17)</f>
        <v>0</v>
      </c>
      <c r="I10" s="35"/>
    </row>
    <row r="11" spans="1:9" x14ac:dyDescent="0.25">
      <c r="A11" s="36" t="s">
        <v>74</v>
      </c>
      <c r="B11" s="40" t="s">
        <v>84</v>
      </c>
      <c r="C11" s="37" t="s">
        <v>0</v>
      </c>
      <c r="D11" s="41">
        <v>13</v>
      </c>
      <c r="E11" s="39"/>
      <c r="F11" s="62">
        <f t="shared" si="0"/>
        <v>0</v>
      </c>
      <c r="G11" s="50">
        <v>0</v>
      </c>
      <c r="H11" s="46">
        <f>G11/(D7+D8+D9+D10+D11+D17)</f>
        <v>0</v>
      </c>
    </row>
    <row r="12" spans="1:9" ht="45" x14ac:dyDescent="0.25">
      <c r="A12" s="36" t="s">
        <v>75</v>
      </c>
      <c r="B12" s="40" t="s">
        <v>150</v>
      </c>
      <c r="C12" s="37" t="s">
        <v>0</v>
      </c>
      <c r="D12" s="41">
        <v>35</v>
      </c>
      <c r="E12" s="39"/>
      <c r="F12" s="62">
        <f t="shared" si="0"/>
        <v>0</v>
      </c>
      <c r="G12" s="51"/>
    </row>
    <row r="13" spans="1:9" x14ac:dyDescent="0.25">
      <c r="A13" s="36" t="s">
        <v>76</v>
      </c>
      <c r="B13" s="40" t="s">
        <v>85</v>
      </c>
      <c r="C13" s="37" t="s">
        <v>0</v>
      </c>
      <c r="D13" s="41">
        <v>8</v>
      </c>
      <c r="E13" s="39"/>
      <c r="F13" s="62">
        <f t="shared" si="0"/>
        <v>0</v>
      </c>
      <c r="G13" s="51"/>
    </row>
    <row r="14" spans="1:9" x14ac:dyDescent="0.25">
      <c r="A14" s="36" t="s">
        <v>77</v>
      </c>
      <c r="B14" s="40" t="s">
        <v>86</v>
      </c>
      <c r="C14" s="37" t="s">
        <v>0</v>
      </c>
      <c r="D14" s="41">
        <v>4</v>
      </c>
      <c r="E14" s="39"/>
      <c r="F14" s="62">
        <f t="shared" si="0"/>
        <v>0</v>
      </c>
      <c r="G14" s="51"/>
    </row>
    <row r="15" spans="1:9" x14ac:dyDescent="0.25">
      <c r="A15" s="36" t="s">
        <v>78</v>
      </c>
      <c r="B15" s="40" t="s">
        <v>87</v>
      </c>
      <c r="C15" s="37" t="s">
        <v>0</v>
      </c>
      <c r="D15" s="41">
        <v>4</v>
      </c>
      <c r="E15" s="39"/>
      <c r="F15" s="62">
        <f t="shared" si="0"/>
        <v>0</v>
      </c>
      <c r="G15" s="51"/>
    </row>
    <row r="16" spans="1:9" x14ac:dyDescent="0.25">
      <c r="A16" s="36" t="s">
        <v>88</v>
      </c>
      <c r="B16" s="40" t="s">
        <v>89</v>
      </c>
      <c r="C16" s="37" t="s">
        <v>0</v>
      </c>
      <c r="D16" s="41">
        <v>4</v>
      </c>
      <c r="E16" s="39"/>
      <c r="F16" s="62">
        <f t="shared" si="0"/>
        <v>0</v>
      </c>
      <c r="G16" s="51"/>
    </row>
    <row r="17" spans="1:9" x14ac:dyDescent="0.25">
      <c r="A17" s="36" t="s">
        <v>90</v>
      </c>
      <c r="B17" s="40" t="s">
        <v>91</v>
      </c>
      <c r="C17" s="37" t="s">
        <v>0</v>
      </c>
      <c r="D17" s="41">
        <v>12</v>
      </c>
      <c r="E17" s="39"/>
      <c r="F17" s="62">
        <f t="shared" si="0"/>
        <v>0</v>
      </c>
      <c r="G17" s="50">
        <v>0</v>
      </c>
      <c r="H17" s="46">
        <f>G17/(D7+D8+D9+D10+D11+D17)</f>
        <v>0</v>
      </c>
    </row>
    <row r="18" spans="1:9" x14ac:dyDescent="0.25">
      <c r="A18" s="36" t="s">
        <v>92</v>
      </c>
      <c r="B18" s="40" t="s">
        <v>93</v>
      </c>
      <c r="C18" s="37" t="s">
        <v>0</v>
      </c>
      <c r="D18" s="41">
        <v>10</v>
      </c>
      <c r="E18" s="39"/>
      <c r="F18" s="62">
        <f t="shared" si="0"/>
        <v>0</v>
      </c>
    </row>
    <row r="19" spans="1:9" x14ac:dyDescent="0.25">
      <c r="A19" s="36" t="s">
        <v>94</v>
      </c>
      <c r="B19" s="40" t="s">
        <v>95</v>
      </c>
      <c r="C19" s="37" t="s">
        <v>2</v>
      </c>
      <c r="D19" s="41">
        <v>6</v>
      </c>
      <c r="E19" s="39"/>
      <c r="F19" s="62">
        <f t="shared" si="0"/>
        <v>0</v>
      </c>
    </row>
    <row r="20" spans="1:9" x14ac:dyDescent="0.25">
      <c r="A20" s="36"/>
      <c r="B20" s="40" t="s">
        <v>96</v>
      </c>
      <c r="C20" s="37"/>
      <c r="D20" s="41"/>
      <c r="E20" s="39"/>
      <c r="F20" s="62">
        <f t="shared" si="0"/>
        <v>0</v>
      </c>
    </row>
    <row r="21" spans="1:9" x14ac:dyDescent="0.25">
      <c r="A21" s="36"/>
      <c r="B21" s="40" t="s">
        <v>97</v>
      </c>
      <c r="C21" s="37"/>
      <c r="D21" s="41"/>
      <c r="E21" s="39"/>
      <c r="F21" s="62">
        <f t="shared" si="0"/>
        <v>0</v>
      </c>
    </row>
    <row r="22" spans="1:9" x14ac:dyDescent="0.25">
      <c r="A22" s="36"/>
      <c r="B22" s="40" t="s">
        <v>98</v>
      </c>
      <c r="C22" s="37"/>
      <c r="D22" s="41"/>
      <c r="E22" s="39"/>
      <c r="F22" s="62">
        <f t="shared" si="0"/>
        <v>0</v>
      </c>
    </row>
    <row r="23" spans="1:9" x14ac:dyDescent="0.25">
      <c r="A23" s="36"/>
      <c r="B23" s="40" t="s">
        <v>99</v>
      </c>
      <c r="C23" s="37"/>
      <c r="D23" s="41"/>
      <c r="E23" s="39"/>
      <c r="F23" s="62">
        <f t="shared" si="0"/>
        <v>0</v>
      </c>
      <c r="G23" s="39"/>
      <c r="H23" s="47"/>
      <c r="I23" s="39"/>
    </row>
    <row r="24" spans="1:9" x14ac:dyDescent="0.25">
      <c r="A24" s="36"/>
      <c r="B24" s="40" t="s">
        <v>100</v>
      </c>
      <c r="C24" s="37"/>
      <c r="D24" s="41"/>
      <c r="E24" s="39"/>
      <c r="F24" s="62">
        <f t="shared" si="0"/>
        <v>0</v>
      </c>
      <c r="G24" s="43"/>
      <c r="H24" s="48"/>
      <c r="I24" s="43"/>
    </row>
    <row r="25" spans="1:9" x14ac:dyDescent="0.25">
      <c r="A25" s="36" t="s">
        <v>101</v>
      </c>
      <c r="B25" s="40" t="s">
        <v>102</v>
      </c>
      <c r="C25" s="37" t="s">
        <v>0</v>
      </c>
      <c r="D25" s="41">
        <v>120</v>
      </c>
      <c r="E25" s="39"/>
      <c r="F25" s="62">
        <f t="shared" si="0"/>
        <v>0</v>
      </c>
      <c r="G25" s="39"/>
      <c r="H25" s="47"/>
      <c r="I25" s="39"/>
    </row>
    <row r="26" spans="1:9" x14ac:dyDescent="0.25">
      <c r="A26" s="36" t="s">
        <v>103</v>
      </c>
      <c r="B26" s="40" t="s">
        <v>104</v>
      </c>
      <c r="C26" s="37" t="s">
        <v>1</v>
      </c>
      <c r="D26" s="41">
        <v>60</v>
      </c>
      <c r="E26" s="39"/>
      <c r="F26" s="62">
        <f t="shared" si="0"/>
        <v>0</v>
      </c>
      <c r="G26" s="39"/>
      <c r="H26" s="47"/>
      <c r="I26" s="39"/>
    </row>
    <row r="27" spans="1:9" ht="30" x14ac:dyDescent="0.25">
      <c r="A27" s="36" t="s">
        <v>105</v>
      </c>
      <c r="B27" s="40" t="s">
        <v>106</v>
      </c>
      <c r="C27" s="37" t="s">
        <v>0</v>
      </c>
      <c r="D27" s="41">
        <v>20</v>
      </c>
      <c r="E27" s="39"/>
      <c r="F27" s="62">
        <f t="shared" si="0"/>
        <v>0</v>
      </c>
      <c r="G27" s="43"/>
      <c r="H27" s="48"/>
      <c r="I27" s="43"/>
    </row>
    <row r="28" spans="1:9" x14ac:dyDescent="0.25">
      <c r="A28" s="36" t="s">
        <v>107</v>
      </c>
      <c r="B28" s="40" t="s">
        <v>108</v>
      </c>
      <c r="C28" s="37" t="s">
        <v>1</v>
      </c>
      <c r="D28" s="41">
        <v>120</v>
      </c>
      <c r="E28" s="39"/>
      <c r="F28" s="62">
        <f t="shared" si="0"/>
        <v>0</v>
      </c>
    </row>
    <row r="29" spans="1:9" x14ac:dyDescent="0.25">
      <c r="A29" s="36" t="s">
        <v>109</v>
      </c>
      <c r="B29" s="40" t="s">
        <v>110</v>
      </c>
      <c r="C29" s="37" t="s">
        <v>1</v>
      </c>
      <c r="D29" s="41">
        <v>600</v>
      </c>
      <c r="E29" s="39"/>
      <c r="F29" s="62">
        <f t="shared" si="0"/>
        <v>0</v>
      </c>
    </row>
    <row r="30" spans="1:9" x14ac:dyDescent="0.25">
      <c r="A30" s="36" t="s">
        <v>111</v>
      </c>
      <c r="B30" s="40" t="s">
        <v>112</v>
      </c>
      <c r="C30" s="37" t="s">
        <v>1</v>
      </c>
      <c r="D30" s="41">
        <v>800</v>
      </c>
      <c r="E30" s="39"/>
      <c r="F30" s="62">
        <f t="shared" si="0"/>
        <v>0</v>
      </c>
    </row>
    <row r="31" spans="1:9" x14ac:dyDescent="0.25">
      <c r="A31" s="36" t="s">
        <v>113</v>
      </c>
      <c r="B31" s="40" t="s">
        <v>114</v>
      </c>
      <c r="C31" s="37" t="s">
        <v>1</v>
      </c>
      <c r="D31" s="41">
        <v>20</v>
      </c>
      <c r="E31" s="39"/>
      <c r="F31" s="62">
        <f t="shared" si="0"/>
        <v>0</v>
      </c>
    </row>
    <row r="32" spans="1:9" x14ac:dyDescent="0.25">
      <c r="A32" s="36" t="s">
        <v>115</v>
      </c>
      <c r="B32" s="40" t="s">
        <v>116</v>
      </c>
      <c r="C32" s="37" t="s">
        <v>1</v>
      </c>
      <c r="D32" s="41">
        <v>300</v>
      </c>
      <c r="E32" s="39"/>
      <c r="F32" s="62">
        <f t="shared" si="0"/>
        <v>0</v>
      </c>
    </row>
    <row r="33" spans="1:8" x14ac:dyDescent="0.25">
      <c r="A33" s="36" t="s">
        <v>117</v>
      </c>
      <c r="B33" s="40" t="s">
        <v>118</v>
      </c>
      <c r="C33" s="37" t="s">
        <v>0</v>
      </c>
      <c r="D33" s="41">
        <v>80</v>
      </c>
      <c r="E33" s="39"/>
      <c r="F33" s="62">
        <f t="shared" si="0"/>
        <v>0</v>
      </c>
    </row>
    <row r="34" spans="1:8" x14ac:dyDescent="0.25">
      <c r="A34" s="36" t="s">
        <v>119</v>
      </c>
      <c r="B34" s="40" t="s">
        <v>120</v>
      </c>
      <c r="C34" s="37" t="s">
        <v>1</v>
      </c>
      <c r="D34" s="41">
        <v>40</v>
      </c>
      <c r="E34" s="39"/>
      <c r="F34" s="62">
        <f t="shared" si="0"/>
        <v>0</v>
      </c>
    </row>
    <row r="35" spans="1:8" x14ac:dyDescent="0.25">
      <c r="A35" s="36" t="s">
        <v>121</v>
      </c>
      <c r="B35" s="40" t="s">
        <v>122</v>
      </c>
      <c r="C35" s="37" t="s">
        <v>0</v>
      </c>
      <c r="D35" s="41">
        <v>24</v>
      </c>
      <c r="E35" s="39"/>
      <c r="F35" s="62">
        <f t="shared" si="0"/>
        <v>0</v>
      </c>
    </row>
    <row r="36" spans="1:8" x14ac:dyDescent="0.25">
      <c r="A36" s="36" t="s">
        <v>123</v>
      </c>
      <c r="B36" s="40" t="s">
        <v>124</v>
      </c>
      <c r="C36" s="37" t="s">
        <v>0</v>
      </c>
      <c r="D36" s="41">
        <v>52</v>
      </c>
      <c r="E36" s="39"/>
      <c r="F36" s="62">
        <f t="shared" si="0"/>
        <v>0</v>
      </c>
    </row>
    <row r="37" spans="1:8" x14ac:dyDescent="0.25">
      <c r="A37" s="36" t="s">
        <v>125</v>
      </c>
      <c r="B37" s="40" t="s">
        <v>126</v>
      </c>
      <c r="C37" s="37" t="s">
        <v>0</v>
      </c>
      <c r="D37" s="41">
        <v>12</v>
      </c>
      <c r="E37" s="39"/>
      <c r="F37" s="62">
        <f t="shared" si="0"/>
        <v>0</v>
      </c>
    </row>
    <row r="38" spans="1:8" x14ac:dyDescent="0.25">
      <c r="A38" s="36" t="s">
        <v>127</v>
      </c>
      <c r="B38" s="40" t="s">
        <v>128</v>
      </c>
      <c r="C38" s="37" t="s">
        <v>0</v>
      </c>
      <c r="D38" s="41">
        <v>17</v>
      </c>
      <c r="E38" s="39"/>
      <c r="F38" s="62">
        <f t="shared" si="0"/>
        <v>0</v>
      </c>
    </row>
    <row r="39" spans="1:8" x14ac:dyDescent="0.25">
      <c r="A39" s="36" t="s">
        <v>129</v>
      </c>
      <c r="B39" s="40" t="s">
        <v>130</v>
      </c>
      <c r="C39" s="37" t="s">
        <v>1</v>
      </c>
      <c r="D39" s="41">
        <v>1600</v>
      </c>
      <c r="E39" s="39"/>
      <c r="F39" s="62">
        <f t="shared" si="0"/>
        <v>0</v>
      </c>
    </row>
    <row r="40" spans="1:8" x14ac:dyDescent="0.25">
      <c r="A40" s="36" t="s">
        <v>131</v>
      </c>
      <c r="B40" s="40" t="s">
        <v>132</v>
      </c>
      <c r="C40" s="37" t="s">
        <v>0</v>
      </c>
      <c r="D40" s="41">
        <v>22</v>
      </c>
      <c r="E40" s="39"/>
      <c r="F40" s="62">
        <f t="shared" si="0"/>
        <v>0</v>
      </c>
    </row>
    <row r="41" spans="1:8" x14ac:dyDescent="0.25">
      <c r="A41" s="36" t="s">
        <v>133</v>
      </c>
      <c r="B41" s="40" t="s">
        <v>134</v>
      </c>
      <c r="C41" s="37" t="s">
        <v>0</v>
      </c>
      <c r="D41" s="41">
        <v>1</v>
      </c>
      <c r="E41" s="39"/>
      <c r="F41" s="62">
        <f t="shared" si="0"/>
        <v>0</v>
      </c>
    </row>
    <row r="42" spans="1:8" x14ac:dyDescent="0.25">
      <c r="A42" s="36" t="s">
        <v>135</v>
      </c>
      <c r="B42" s="40" t="s">
        <v>136</v>
      </c>
      <c r="C42" s="37" t="s">
        <v>0</v>
      </c>
      <c r="D42" s="41">
        <v>4</v>
      </c>
      <c r="E42" s="39"/>
      <c r="F42" s="62">
        <f t="shared" si="0"/>
        <v>0</v>
      </c>
    </row>
    <row r="43" spans="1:8" x14ac:dyDescent="0.25">
      <c r="A43" s="36" t="s">
        <v>137</v>
      </c>
      <c r="B43" s="40" t="s">
        <v>138</v>
      </c>
      <c r="C43" s="37" t="s">
        <v>0</v>
      </c>
      <c r="D43" s="41">
        <v>41</v>
      </c>
      <c r="E43" s="39"/>
      <c r="F43" s="62">
        <f t="shared" si="0"/>
        <v>0</v>
      </c>
    </row>
    <row r="44" spans="1:8" x14ac:dyDescent="0.25">
      <c r="A44" s="36" t="s">
        <v>139</v>
      </c>
      <c r="B44" s="40" t="s">
        <v>140</v>
      </c>
      <c r="C44" s="37" t="s">
        <v>2</v>
      </c>
      <c r="D44" s="41">
        <v>1</v>
      </c>
      <c r="E44" s="39"/>
      <c r="F44" s="62">
        <f t="shared" si="0"/>
        <v>0</v>
      </c>
    </row>
    <row r="45" spans="1:8" x14ac:dyDescent="0.25">
      <c r="A45" s="36" t="s">
        <v>141</v>
      </c>
      <c r="B45" s="40" t="s">
        <v>142</v>
      </c>
      <c r="C45" s="37" t="s">
        <v>2</v>
      </c>
      <c r="D45" s="41">
        <v>1</v>
      </c>
      <c r="E45" s="39"/>
      <c r="F45" s="62">
        <f t="shared" si="0"/>
        <v>0</v>
      </c>
    </row>
    <row r="46" spans="1:8" ht="15.75" thickBot="1" x14ac:dyDescent="0.3">
      <c r="A46" s="36" t="s">
        <v>143</v>
      </c>
      <c r="B46" s="40" t="s">
        <v>144</v>
      </c>
      <c r="C46" s="37" t="s">
        <v>2</v>
      </c>
      <c r="D46" s="41">
        <v>1</v>
      </c>
      <c r="E46" s="39"/>
      <c r="F46" s="62">
        <f t="shared" si="0"/>
        <v>0</v>
      </c>
    </row>
    <row r="47" spans="1:8" ht="15.75" thickBot="1" x14ac:dyDescent="0.3">
      <c r="A47" s="52" t="s">
        <v>154</v>
      </c>
      <c r="B47" s="53"/>
      <c r="C47" s="54"/>
      <c r="D47" s="55"/>
      <c r="E47" s="56"/>
      <c r="F47" s="63">
        <f>SUM(F5:F46)</f>
        <v>0</v>
      </c>
      <c r="G47" s="57" t="s">
        <v>149</v>
      </c>
      <c r="H47" s="58">
        <f>SUM(H7:H17)</f>
        <v>0</v>
      </c>
    </row>
    <row r="48" spans="1:8" ht="15.75" thickBot="1" x14ac:dyDescent="0.3">
      <c r="A48" s="36"/>
      <c r="B48" s="40" t="s">
        <v>145</v>
      </c>
      <c r="C48" s="37" t="s">
        <v>156</v>
      </c>
      <c r="D48" s="64">
        <v>0.05</v>
      </c>
      <c r="E48" s="39"/>
      <c r="F48" s="62">
        <f>F47*D48</f>
        <v>0</v>
      </c>
    </row>
    <row r="49" spans="1:8" ht="45.75" thickBot="1" x14ac:dyDescent="0.3">
      <c r="A49" s="52" t="s">
        <v>157</v>
      </c>
      <c r="B49" s="53"/>
      <c r="C49" s="54"/>
      <c r="D49" s="55"/>
      <c r="E49" s="56"/>
      <c r="F49" s="63">
        <f>SUM(F47:F48)</f>
        <v>0</v>
      </c>
    </row>
    <row r="50" spans="1:8" x14ac:dyDescent="0.25">
      <c r="H5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Rekapitulacija</vt:lpstr>
      <vt:lpstr>popis el. 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Zonta, Matej</dc:creator>
  <cp:lastModifiedBy>Bartelj, Milena</cp:lastModifiedBy>
  <dcterms:created xsi:type="dcterms:W3CDTF">2015-06-05T18:19:34Z</dcterms:created>
  <dcterms:modified xsi:type="dcterms:W3CDTF">2024-06-12T07:14:54Z</dcterms:modified>
</cp:coreProperties>
</file>